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gwin\home\pete.steggles\version3\platform\ULogging\doc\internal\"/>
    </mc:Choice>
  </mc:AlternateContent>
  <bookViews>
    <workbookView xWindow="480" yWindow="105" windowWidth="21075" windowHeight="11055"/>
  </bookViews>
  <sheets>
    <sheet name="D4 disk and bandwidth worksheet" sheetId="1" r:id="rId1"/>
  </sheets>
  <calcPr calcId="152511"/>
</workbook>
</file>

<file path=xl/calcChain.xml><?xml version="1.0" encoding="utf-8"?>
<calcChain xmlns="http://schemas.openxmlformats.org/spreadsheetml/2006/main">
  <c r="D26" i="1" l="1"/>
  <c r="D39" i="1" s="1"/>
  <c r="D21" i="1"/>
  <c r="D38" i="1" s="1"/>
  <c r="D16" i="1"/>
  <c r="D37" i="1" s="1"/>
  <c r="D30" i="1"/>
  <c r="D40" i="1" s="1"/>
  <c r="D41" i="1" l="1"/>
  <c r="D42" i="1" s="1"/>
  <c r="D48" i="1"/>
  <c r="D47" i="1"/>
  <c r="D51" i="1" l="1"/>
  <c r="D34" i="1"/>
  <c r="D49" i="1"/>
  <c r="D50" i="1" s="1"/>
</calcChain>
</file>

<file path=xl/sharedStrings.xml><?xml version="1.0" encoding="utf-8"?>
<sst xmlns="http://schemas.openxmlformats.org/spreadsheetml/2006/main" count="63" uniqueCount="45">
  <si>
    <t>Mean update rate</t>
  </si>
  <si>
    <t>tags</t>
  </si>
  <si>
    <t>sensors</t>
  </si>
  <si>
    <t>measurements</t>
  </si>
  <si>
    <t xml:space="preserve">  - location header</t>
  </si>
  <si>
    <t xml:space="preserve">  - per measurement</t>
  </si>
  <si>
    <t xml:space="preserve">  - logging overhead</t>
  </si>
  <si>
    <t xml:space="preserve">  - per-minute update</t>
  </si>
  <si>
    <t xml:space="preserve">  - per-second update</t>
  </si>
  <si>
    <t>Size on disk per per-minute update</t>
  </si>
  <si>
    <t>Hz</t>
  </si>
  <si>
    <t>Mean vehicle tag update rate</t>
  </si>
  <si>
    <t>Size on disk per vehicle location message</t>
  </si>
  <si>
    <t>Size on disk per tool location message</t>
  </si>
  <si>
    <t>Total disk from vehicle locations</t>
  </si>
  <si>
    <t>Logging Period</t>
  </si>
  <si>
    <t>MB</t>
  </si>
  <si>
    <t>Total disk from tool locations</t>
  </si>
  <si>
    <t>Total disk from sensor per-minute info</t>
  </si>
  <si>
    <t>GB</t>
  </si>
  <si>
    <t>Compression ratio for event data</t>
  </si>
  <si>
    <t>Compression ratio for trace data</t>
  </si>
  <si>
    <t>Disk for compressed events</t>
  </si>
  <si>
    <t>Disk for compressed trace</t>
  </si>
  <si>
    <t>Disk requirement for 14 periods (compressed)</t>
  </si>
  <si>
    <t>(estimated using gzip with standard settings)</t>
  </si>
  <si>
    <t>(estimated upper limit; a typical mean value is 900)</t>
  </si>
  <si>
    <t>(estimated upper limit; a typical mean value is 750)</t>
  </si>
  <si>
    <t>seconds (1 day)</t>
  </si>
  <si>
    <t>Proportion of log used by event data</t>
  </si>
  <si>
    <t>Total disk per period</t>
  </si>
  <si>
    <t>Uncompressed logging data stored for each period</t>
  </si>
  <si>
    <t>Logging data storage requirements when compressed</t>
  </si>
  <si>
    <t>Total disk from sensor per-ten-second info</t>
  </si>
  <si>
    <t>Size on disk per per-ten-second update</t>
  </si>
  <si>
    <t>Sensor-to-server-to-disk I/O throughput</t>
  </si>
  <si>
    <t>Total number of tool tags</t>
  </si>
  <si>
    <t>Total number of sensors</t>
  </si>
  <si>
    <t>Number of vehicle tags visible</t>
  </si>
  <si>
    <t>Mean measurements per vehicle beacon</t>
  </si>
  <si>
    <t>Mean measurements per tool beacon</t>
  </si>
  <si>
    <t>Sensor-to-server-to-log disk usage and bandwidth analysis</t>
  </si>
  <si>
    <t>Total disk per period (compressed)</t>
  </si>
  <si>
    <t>%</t>
  </si>
  <si>
    <t>Mb/s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</si>
</sst>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63377788628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/>
    <xf numFmtId="0" fontId="3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1" fillId="0" borderId="0" xfId="0" applyFont="1" applyProtection="1"/>
    <xf numFmtId="0" fontId="4" fillId="0" borderId="0" xfId="0" applyFont="1" applyProtection="1"/>
    <xf numFmtId="1" fontId="4" fillId="0" borderId="0" xfId="0" applyNumberFormat="1" applyFont="1" applyProtection="1"/>
    <xf numFmtId="1" fontId="1" fillId="0" borderId="0" xfId="0" applyNumberFormat="1" applyFont="1" applyProtection="1"/>
    <xf numFmtId="1" fontId="0" fillId="0" borderId="0" xfId="0" applyNumberFormat="1" applyProtection="1"/>
    <xf numFmtId="164" fontId="0" fillId="0" borderId="0" xfId="0" applyNumberFormat="1" applyFont="1" applyProtection="1"/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1" fontId="1" fillId="3" borderId="0" xfId="0" applyNumberFormat="1" applyFont="1" applyFill="1" applyProtection="1"/>
    <xf numFmtId="0" fontId="1" fillId="3" borderId="0" xfId="0" applyFont="1" applyFill="1" applyProtection="1"/>
    <xf numFmtId="1" fontId="1" fillId="3" borderId="0" xfId="1" applyNumberFormat="1" applyFont="1" applyFill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4"/>
  <sheetViews>
    <sheetView showGridLines="0" tabSelected="1" workbookViewId="0">
      <selection activeCell="D8" sqref="D8"/>
    </sheetView>
  </sheetViews>
  <sheetFormatPr defaultRowHeight="15" x14ac:dyDescent="0.25"/>
  <cols>
    <col min="3" max="3" width="48.85546875" customWidth="1"/>
    <col min="4" max="4" width="7" customWidth="1"/>
    <col min="5" max="5" width="5.5703125" customWidth="1"/>
  </cols>
  <sheetData>
    <row r="2" spans="2:5" ht="21" x14ac:dyDescent="0.35">
      <c r="B2" s="6" t="s">
        <v>41</v>
      </c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 t="s">
        <v>37</v>
      </c>
      <c r="D4" s="15">
        <v>600</v>
      </c>
      <c r="E4" s="7" t="s">
        <v>2</v>
      </c>
    </row>
    <row r="5" spans="2:5" x14ac:dyDescent="0.25">
      <c r="B5" s="7"/>
      <c r="C5" s="7"/>
      <c r="D5" s="16"/>
      <c r="E5" s="7"/>
    </row>
    <row r="6" spans="2:5" x14ac:dyDescent="0.25">
      <c r="B6" s="7"/>
      <c r="C6" s="7" t="s">
        <v>38</v>
      </c>
      <c r="D6" s="15">
        <v>900</v>
      </c>
      <c r="E6" s="7" t="s">
        <v>1</v>
      </c>
    </row>
    <row r="7" spans="2:5" x14ac:dyDescent="0.25">
      <c r="B7" s="7"/>
      <c r="C7" s="7" t="s">
        <v>11</v>
      </c>
      <c r="D7" s="15">
        <v>1</v>
      </c>
      <c r="E7" s="7" t="s">
        <v>10</v>
      </c>
    </row>
    <row r="8" spans="2:5" x14ac:dyDescent="0.25">
      <c r="B8" s="7"/>
      <c r="C8" s="7" t="s">
        <v>39</v>
      </c>
      <c r="D8" s="15">
        <v>5</v>
      </c>
      <c r="E8" s="7" t="s">
        <v>3</v>
      </c>
    </row>
    <row r="9" spans="2:5" x14ac:dyDescent="0.25">
      <c r="B9" s="7"/>
      <c r="C9" s="7"/>
      <c r="D9" s="7"/>
      <c r="E9" s="7"/>
    </row>
    <row r="10" spans="2:5" x14ac:dyDescent="0.25">
      <c r="B10" s="7"/>
      <c r="C10" s="7" t="s">
        <v>36</v>
      </c>
      <c r="D10" s="15">
        <v>150</v>
      </c>
      <c r="E10" s="7" t="s">
        <v>1</v>
      </c>
    </row>
    <row r="11" spans="2:5" x14ac:dyDescent="0.25">
      <c r="B11" s="7"/>
      <c r="C11" s="7" t="s">
        <v>0</v>
      </c>
      <c r="D11" s="15">
        <v>8</v>
      </c>
      <c r="E11" s="7" t="s">
        <v>10</v>
      </c>
    </row>
    <row r="12" spans="2:5" x14ac:dyDescent="0.25">
      <c r="B12" s="7"/>
      <c r="C12" s="7" t="s">
        <v>40</v>
      </c>
      <c r="D12" s="15">
        <v>5</v>
      </c>
      <c r="E12" s="7" t="s">
        <v>3</v>
      </c>
    </row>
    <row r="13" spans="2:5" x14ac:dyDescent="0.25">
      <c r="B13" s="7"/>
      <c r="C13" s="7"/>
      <c r="D13" s="7"/>
      <c r="E13" s="7"/>
    </row>
    <row r="14" spans="2:5" x14ac:dyDescent="0.25">
      <c r="B14" s="7"/>
      <c r="C14" s="8" t="s">
        <v>15</v>
      </c>
      <c r="D14" s="7">
        <v>86400</v>
      </c>
      <c r="E14" s="7" t="s">
        <v>28</v>
      </c>
    </row>
    <row r="15" spans="2:5" x14ac:dyDescent="0.25">
      <c r="B15" s="7"/>
      <c r="C15" s="7"/>
      <c r="D15" s="7"/>
      <c r="E15" s="7"/>
    </row>
    <row r="16" spans="2:5" hidden="1" x14ac:dyDescent="0.25">
      <c r="B16" s="7"/>
      <c r="C16" s="7" t="s">
        <v>12</v>
      </c>
      <c r="D16" s="7">
        <f>D17+D18*$D$8+D19</f>
        <v>724</v>
      </c>
      <c r="E16" s="7"/>
    </row>
    <row r="17" spans="2:6" hidden="1" x14ac:dyDescent="0.25">
      <c r="B17" s="7"/>
      <c r="C17" s="7" t="s">
        <v>4</v>
      </c>
      <c r="D17" s="7">
        <v>70</v>
      </c>
      <c r="E17" s="7"/>
    </row>
    <row r="18" spans="2:6" hidden="1" x14ac:dyDescent="0.25">
      <c r="B18" s="7"/>
      <c r="C18" s="7" t="s">
        <v>5</v>
      </c>
      <c r="D18" s="7">
        <v>124</v>
      </c>
      <c r="E18" s="7"/>
    </row>
    <row r="19" spans="2:6" hidden="1" x14ac:dyDescent="0.25">
      <c r="B19" s="7"/>
      <c r="C19" s="7" t="s">
        <v>6</v>
      </c>
      <c r="D19" s="7">
        <v>34</v>
      </c>
      <c r="E19" s="7"/>
    </row>
    <row r="20" spans="2:6" hidden="1" x14ac:dyDescent="0.25">
      <c r="B20" s="7"/>
      <c r="C20" s="7"/>
      <c r="D20" s="7"/>
      <c r="E20" s="7"/>
    </row>
    <row r="21" spans="2:6" hidden="1" x14ac:dyDescent="0.25">
      <c r="B21" s="7"/>
      <c r="C21" s="7" t="s">
        <v>13</v>
      </c>
      <c r="D21" s="7">
        <f>D22+D23*$D$12+D24</f>
        <v>724</v>
      </c>
      <c r="E21" s="7"/>
    </row>
    <row r="22" spans="2:6" hidden="1" x14ac:dyDescent="0.25">
      <c r="B22" s="7"/>
      <c r="C22" s="7" t="s">
        <v>4</v>
      </c>
      <c r="D22" s="7">
        <v>70</v>
      </c>
      <c r="E22" s="7"/>
    </row>
    <row r="23" spans="2:6" hidden="1" x14ac:dyDescent="0.25">
      <c r="B23" s="7"/>
      <c r="C23" s="7" t="s">
        <v>5</v>
      </c>
      <c r="D23" s="7">
        <v>124</v>
      </c>
      <c r="E23" s="7"/>
    </row>
    <row r="24" spans="2:6" hidden="1" x14ac:dyDescent="0.25">
      <c r="B24" s="7"/>
      <c r="C24" s="7" t="s">
        <v>6</v>
      </c>
      <c r="D24" s="7">
        <v>34</v>
      </c>
      <c r="E24" s="7"/>
    </row>
    <row r="25" spans="2:6" hidden="1" x14ac:dyDescent="0.25">
      <c r="B25" s="7"/>
      <c r="C25" s="7"/>
      <c r="D25" s="7"/>
      <c r="E25" s="7"/>
    </row>
    <row r="26" spans="2:6" hidden="1" x14ac:dyDescent="0.25">
      <c r="B26" s="7"/>
      <c r="C26" s="7" t="s">
        <v>34</v>
      </c>
      <c r="D26" s="7">
        <f>D27+D28</f>
        <v>1034</v>
      </c>
      <c r="E26" s="7"/>
    </row>
    <row r="27" spans="2:6" hidden="1" x14ac:dyDescent="0.25">
      <c r="B27" s="7"/>
      <c r="C27" s="7" t="s">
        <v>8</v>
      </c>
      <c r="D27" s="7">
        <v>1000</v>
      </c>
      <c r="E27" s="7"/>
      <c r="F27" t="s">
        <v>26</v>
      </c>
    </row>
    <row r="28" spans="2:6" hidden="1" x14ac:dyDescent="0.25">
      <c r="B28" s="7"/>
      <c r="C28" s="7" t="s">
        <v>6</v>
      </c>
      <c r="D28" s="7">
        <v>34</v>
      </c>
      <c r="E28" s="7"/>
    </row>
    <row r="29" spans="2:6" hidden="1" x14ac:dyDescent="0.25">
      <c r="B29" s="7"/>
      <c r="C29" s="7"/>
      <c r="D29" s="7"/>
      <c r="E29" s="7"/>
    </row>
    <row r="30" spans="2:6" hidden="1" x14ac:dyDescent="0.25">
      <c r="B30" s="7"/>
      <c r="C30" s="7" t="s">
        <v>9</v>
      </c>
      <c r="D30" s="7">
        <f>D31+D32</f>
        <v>834</v>
      </c>
      <c r="E30" s="7"/>
    </row>
    <row r="31" spans="2:6" hidden="1" x14ac:dyDescent="0.25">
      <c r="B31" s="7"/>
      <c r="C31" s="7" t="s">
        <v>7</v>
      </c>
      <c r="D31" s="7">
        <v>800</v>
      </c>
      <c r="E31" s="7"/>
      <c r="F31" t="s">
        <v>27</v>
      </c>
    </row>
    <row r="32" spans="2:6" hidden="1" x14ac:dyDescent="0.25">
      <c r="B32" s="7"/>
      <c r="C32" s="7" t="s">
        <v>6</v>
      </c>
      <c r="D32" s="7">
        <v>34</v>
      </c>
      <c r="E32" s="7"/>
    </row>
    <row r="33" spans="2:6" hidden="1" x14ac:dyDescent="0.25">
      <c r="B33" s="7"/>
      <c r="C33" s="7"/>
      <c r="D33" s="7"/>
      <c r="E33" s="7"/>
    </row>
    <row r="34" spans="2:6" s="1" customFormat="1" x14ac:dyDescent="0.25">
      <c r="B34" s="9"/>
      <c r="C34" s="9" t="s">
        <v>35</v>
      </c>
      <c r="D34" s="17">
        <f>D41*8000/86400</f>
        <v>12.726239999999999</v>
      </c>
      <c r="E34" s="18" t="s">
        <v>44</v>
      </c>
    </row>
    <row r="35" spans="2:6" s="1" customFormat="1" x14ac:dyDescent="0.25">
      <c r="B35" s="9"/>
      <c r="C35" s="9"/>
      <c r="D35" s="12"/>
      <c r="E35" s="9"/>
    </row>
    <row r="36" spans="2:6" s="1" customFormat="1" x14ac:dyDescent="0.25">
      <c r="B36" s="9"/>
      <c r="C36" s="9" t="s">
        <v>31</v>
      </c>
      <c r="D36" s="9"/>
      <c r="E36" s="9"/>
    </row>
    <row r="37" spans="2:6" s="5" customFormat="1" x14ac:dyDescent="0.25">
      <c r="B37" s="10"/>
      <c r="C37" s="10" t="s">
        <v>14</v>
      </c>
      <c r="D37" s="11">
        <f>D16*D6*D7*D14/1000000</f>
        <v>56298.239999999998</v>
      </c>
      <c r="E37" s="10" t="s">
        <v>16</v>
      </c>
    </row>
    <row r="38" spans="2:6" s="5" customFormat="1" x14ac:dyDescent="0.25">
      <c r="B38" s="10"/>
      <c r="C38" s="10" t="s">
        <v>17</v>
      </c>
      <c r="D38" s="11">
        <f>D21*D10*D11*D14/1000000</f>
        <v>75064.320000000007</v>
      </c>
      <c r="E38" s="10" t="s">
        <v>16</v>
      </c>
    </row>
    <row r="39" spans="2:6" s="5" customFormat="1" x14ac:dyDescent="0.25">
      <c r="B39" s="10"/>
      <c r="C39" s="10" t="s">
        <v>33</v>
      </c>
      <c r="D39" s="11">
        <f>D26*D4*D14*0.1/1000000</f>
        <v>5360.2560000000003</v>
      </c>
      <c r="E39" s="10" t="s">
        <v>16</v>
      </c>
    </row>
    <row r="40" spans="2:6" s="5" customFormat="1" x14ac:dyDescent="0.25">
      <c r="B40" s="10"/>
      <c r="C40" s="10" t="s">
        <v>18</v>
      </c>
      <c r="D40" s="11">
        <f>D30*D4*(D14/60)/1000000</f>
        <v>720.57600000000002</v>
      </c>
      <c r="E40" s="10" t="s">
        <v>16</v>
      </c>
    </row>
    <row r="41" spans="2:6" x14ac:dyDescent="0.25">
      <c r="B41" s="7"/>
      <c r="C41" s="9" t="s">
        <v>30</v>
      </c>
      <c r="D41" s="17">
        <f>SUM(D37:D40)/1000</f>
        <v>137.44339199999999</v>
      </c>
      <c r="E41" s="18" t="s">
        <v>19</v>
      </c>
    </row>
    <row r="42" spans="2:6" x14ac:dyDescent="0.25">
      <c r="B42" s="7"/>
      <c r="C42" s="9" t="s">
        <v>29</v>
      </c>
      <c r="D42" s="19">
        <f>100*(D37+D38)/(1000*D41)</f>
        <v>95.57575528985781</v>
      </c>
      <c r="E42" s="18" t="s">
        <v>43</v>
      </c>
    </row>
    <row r="43" spans="2:6" x14ac:dyDescent="0.25">
      <c r="B43" s="7"/>
      <c r="C43" s="7"/>
      <c r="D43" s="13"/>
      <c r="E43" s="7"/>
    </row>
    <row r="44" spans="2:6" x14ac:dyDescent="0.25">
      <c r="B44" s="7"/>
      <c r="C44" s="9" t="s">
        <v>32</v>
      </c>
      <c r="D44" s="13"/>
      <c r="E44" s="7"/>
    </row>
    <row r="45" spans="2:6" s="2" customFormat="1" hidden="1" x14ac:dyDescent="0.25">
      <c r="B45" s="8"/>
      <c r="C45" s="8" t="s">
        <v>20</v>
      </c>
      <c r="D45" s="14">
        <v>0.25</v>
      </c>
      <c r="E45" s="8"/>
      <c r="F45" s="2" t="s">
        <v>25</v>
      </c>
    </row>
    <row r="46" spans="2:6" s="2" customFormat="1" hidden="1" x14ac:dyDescent="0.25">
      <c r="B46" s="8"/>
      <c r="C46" s="8" t="s">
        <v>21</v>
      </c>
      <c r="D46" s="14">
        <v>0.1</v>
      </c>
      <c r="E46" s="8"/>
      <c r="F46" s="2" t="s">
        <v>25</v>
      </c>
    </row>
    <row r="47" spans="2:6" s="5" customFormat="1" x14ac:dyDescent="0.25">
      <c r="B47" s="10"/>
      <c r="C47" s="10" t="s">
        <v>22</v>
      </c>
      <c r="D47" s="11">
        <f>(D37+D38)*D45</f>
        <v>32840.639999999999</v>
      </c>
      <c r="E47" s="10" t="s">
        <v>16</v>
      </c>
    </row>
    <row r="48" spans="2:6" s="5" customFormat="1" x14ac:dyDescent="0.25">
      <c r="B48" s="10"/>
      <c r="C48" s="10" t="s">
        <v>23</v>
      </c>
      <c r="D48" s="11">
        <f>(D39+D40)*D46</f>
        <v>608.08320000000003</v>
      </c>
      <c r="E48" s="10" t="s">
        <v>16</v>
      </c>
    </row>
    <row r="49" spans="2:11" s="1" customFormat="1" x14ac:dyDescent="0.25">
      <c r="B49" s="9"/>
      <c r="C49" s="9" t="s">
        <v>42</v>
      </c>
      <c r="D49" s="17">
        <f>SUM(D47:D48)/1000</f>
        <v>33.448723200000003</v>
      </c>
      <c r="E49" s="18" t="s">
        <v>19</v>
      </c>
    </row>
    <row r="50" spans="2:11" s="1" customFormat="1" x14ac:dyDescent="0.25">
      <c r="B50" s="9"/>
      <c r="C50" s="9" t="s">
        <v>24</v>
      </c>
      <c r="D50" s="17">
        <f>D49*14</f>
        <v>468.28212480000002</v>
      </c>
      <c r="E50" s="18" t="s">
        <v>19</v>
      </c>
    </row>
    <row r="51" spans="2:11" x14ac:dyDescent="0.25">
      <c r="B51" s="7"/>
      <c r="C51" s="9" t="s">
        <v>29</v>
      </c>
      <c r="D51" s="19">
        <f>100*(D47)/(1000*D49)</f>
        <v>98.182043612355287</v>
      </c>
      <c r="E51" s="18" t="s">
        <v>43</v>
      </c>
    </row>
    <row r="52" spans="2:11" x14ac:dyDescent="0.25">
      <c r="B52" s="7"/>
      <c r="C52" s="7"/>
      <c r="D52" s="13"/>
      <c r="E52" s="7"/>
    </row>
    <row r="55" spans="2:11" x14ac:dyDescent="0.25">
      <c r="C55" s="1"/>
    </row>
    <row r="57" spans="2:11" x14ac:dyDescent="0.25">
      <c r="C57" s="1"/>
    </row>
    <row r="58" spans="2:11" ht="74.25" customHeight="1" x14ac:dyDescent="0.25">
      <c r="C58" s="3"/>
      <c r="D58" s="4"/>
      <c r="E58" s="4"/>
      <c r="F58" s="4"/>
      <c r="G58" s="4"/>
      <c r="H58" s="4"/>
      <c r="I58" s="4"/>
      <c r="J58" s="4"/>
      <c r="K58" s="4"/>
    </row>
    <row r="60" spans="2:11" x14ac:dyDescent="0.25">
      <c r="C60" s="1"/>
    </row>
    <row r="61" spans="2:11" x14ac:dyDescent="0.25">
      <c r="C61" s="3"/>
    </row>
    <row r="63" spans="2:11" x14ac:dyDescent="0.25">
      <c r="C63" s="1"/>
    </row>
    <row r="64" spans="2:11" x14ac:dyDescent="0.25">
      <c r="C64" s="3"/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D4 disk and bandwidth worksheet</vt:lpstr>
    </vt:vector>
  </TitlesOfParts>
  <Company>Ubisense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Pete Steggles</cp:lastModifiedBy>
  <dcterms:created xsi:type="dcterms:W3CDTF">2014-10-15T13:38:29Z</dcterms:created>
  <dcterms:modified xsi:type="dcterms:W3CDTF">2014-11-18T13:40:10Z</dcterms:modified>
</cp:coreProperties>
</file>